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624"/>
  <workbookPr defaultThemeVersion="124226"/>
  <bookViews>
    <workbookView xWindow="65419" yWindow="65419" windowWidth="25142" windowHeight="13635" tabRatio="717" activeTab="4"/>
  </bookViews>
  <sheets>
    <sheet name="EXPENSES" sheetId="1" r:id="rId1"/>
    <sheet name="INCOME" sheetId="2" r:id="rId2"/>
    <sheet name="draws &amp; deposits &amp; loans" sheetId="6" r:id="rId3"/>
    <sheet name="PRINT - estimated tax payments" sheetId="7" r:id="rId4"/>
    <sheet name="PRINT - Income Statement" sheetId="4" r:id="rId5"/>
    <sheet name="2 - DDL" sheetId="8" r:id="rId6"/>
    <sheet name="3 - DDL" sheetId="9" r:id="rId7"/>
    <sheet name="4 - DDL" sheetId="10" r:id="rId8"/>
  </sheets>
  <definedNames>
    <definedName name="_xlnm.Print_Titles" localSheetId="0">'EXPENSES'!$1:$6</definedName>
    <definedName name="_xlnm.Print_Titles" localSheetId="1">'INCOME'!$1:$5</definedName>
  </definedNames>
  <calcPr calcId="191029"/>
  <extLst/>
</workbook>
</file>

<file path=xl/sharedStrings.xml><?xml version="1.0" encoding="utf-8"?>
<sst xmlns="http://schemas.openxmlformats.org/spreadsheetml/2006/main" count="210" uniqueCount="118">
  <si>
    <t>Date</t>
  </si>
  <si>
    <t>totals</t>
  </si>
  <si>
    <t>Who</t>
  </si>
  <si>
    <t>What</t>
  </si>
  <si>
    <t>Where/What/Who</t>
  </si>
  <si>
    <t>Advertising</t>
  </si>
  <si>
    <t>Auto</t>
  </si>
  <si>
    <t>Insurance</t>
  </si>
  <si>
    <t>Accounting</t>
  </si>
  <si>
    <t>Office</t>
  </si>
  <si>
    <t>Licenses</t>
  </si>
  <si>
    <t>Dues &amp; Fees</t>
  </si>
  <si>
    <t>Donations</t>
  </si>
  <si>
    <t>Maintenance</t>
  </si>
  <si>
    <t>Equipment</t>
  </si>
  <si>
    <t>Telephone</t>
  </si>
  <si>
    <t>Utilities</t>
  </si>
  <si>
    <t>Meals &amp; Travel</t>
  </si>
  <si>
    <t>Bank Fees</t>
  </si>
  <si>
    <t>Rent</t>
  </si>
  <si>
    <t>Uniforms</t>
  </si>
  <si>
    <t>Meals &amp;
Travel</t>
  </si>
  <si>
    <t>Legal
&amp; Pro</t>
  </si>
  <si>
    <t>Automobile</t>
  </si>
  <si>
    <t>Donation</t>
  </si>
  <si>
    <t>Legal &amp; Professional</t>
  </si>
  <si>
    <t>Service Income</t>
  </si>
  <si>
    <t>Sales Income</t>
  </si>
  <si>
    <t>Total Income</t>
  </si>
  <si>
    <t>Gross Income</t>
  </si>
  <si>
    <t>Total Expenses</t>
  </si>
  <si>
    <t>INCOME</t>
  </si>
  <si>
    <t>EXPENSES</t>
  </si>
  <si>
    <t>NET INCOME/(LOSS)</t>
  </si>
  <si>
    <t xml:space="preserve">simply print this to bring in for your taxes… </t>
  </si>
  <si>
    <t>Walmart - SAMPLE (not included in totals)</t>
  </si>
  <si>
    <t>Job Description - SAMPLE (not included in totals)</t>
  </si>
  <si>
    <t>Sub contractors</t>
  </si>
  <si>
    <t>COS</t>
  </si>
  <si>
    <t>Supplies / Materials</t>
  </si>
  <si>
    <t>NOT FUEL</t>
  </si>
  <si>
    <t>Total COS</t>
  </si>
  <si>
    <t>fill in company name here</t>
  </si>
  <si>
    <t>Client Name here  (sample, not included in totals)</t>
  </si>
  <si>
    <t>taxable</t>
  </si>
  <si>
    <t>non-taxable</t>
  </si>
  <si>
    <t>Service Amount</t>
  </si>
  <si>
    <t>Total Sales Amount</t>
  </si>
  <si>
    <t>Net Sales</t>
  </si>
  <si>
    <t>Tax Collected @ 6%</t>
  </si>
  <si>
    <t>auto calculated - do not touch</t>
  </si>
  <si>
    <t>COS (Supplies/Materials)</t>
  </si>
  <si>
    <t>cos: cost of service</t>
  </si>
  <si>
    <t>Uniforms &amp; Laundry</t>
  </si>
  <si>
    <t>Expenses</t>
  </si>
  <si>
    <t>COGS  →</t>
  </si>
  <si>
    <r>
      <rPr>
        <b/>
        <sz val="10"/>
        <color indexed="10"/>
        <rFont val="Calibri"/>
        <family val="2"/>
        <scheme val="minor"/>
      </rPr>
      <t xml:space="preserve">Enter expenses on this sheet… one line per receipt. If it's for more than one category, that's fine, just put the right amount in each category from that receipt.   </t>
    </r>
    <r>
      <rPr>
        <sz val="10"/>
        <color indexed="10"/>
        <rFont val="Calibri"/>
        <family val="2"/>
        <scheme val="minor"/>
      </rPr>
      <t>the first line is a sample for you to follow</t>
    </r>
  </si>
  <si>
    <r>
      <rPr>
        <b/>
        <sz val="10"/>
        <color indexed="10"/>
        <rFont val="Calibri"/>
        <family val="2"/>
        <scheme val="minor"/>
      </rPr>
      <t xml:space="preserve">Enter income on this sheet… </t>
    </r>
    <r>
      <rPr>
        <sz val="10"/>
        <color indexed="10"/>
        <rFont val="Calibri"/>
        <family val="2"/>
        <scheme val="minor"/>
      </rPr>
      <t>service is nontaxable, sales are taxable. Enter the amount you collected (with tax) for sales.</t>
    </r>
  </si>
  <si>
    <t>Owner Distributions / Drawings</t>
  </si>
  <si>
    <t>TAXES - Estimated Payments</t>
  </si>
  <si>
    <t>OTHER</t>
  </si>
  <si>
    <t>Bank &amp; Credit Card Fees</t>
  </si>
  <si>
    <t>Subscriptions, Dues &amp; Fees</t>
  </si>
  <si>
    <t>IRS</t>
  </si>
  <si>
    <t>STATE</t>
  </si>
  <si>
    <t>LOCAL</t>
  </si>
  <si>
    <t>dept of treasury / pa dept of revenue / yatb</t>
  </si>
  <si>
    <t>CHECK NUMBER</t>
  </si>
  <si>
    <t>when/if you make estimated payments - mark those on here. make sure you include date and check number for reference later</t>
  </si>
  <si>
    <t>owner Contributions</t>
  </si>
  <si>
    <t>print Estimated Tax Payments tab</t>
  </si>
  <si>
    <t>when/if you take money out for yourself or put money in -- OR -- pay for something from your pocket/personal funds that is for the company, mark that here</t>
  </si>
  <si>
    <t>took cash out</t>
  </si>
  <si>
    <t>put cash in</t>
  </si>
  <si>
    <t xml:space="preserve">personally pd for company items </t>
  </si>
  <si>
    <t>COS (SubContractors)*</t>
  </si>
  <si>
    <t xml:space="preserve">*Subcontractors: You need to have a W9 on each of these and a copy of their insurance. </t>
  </si>
  <si>
    <t>Capital Contributions</t>
  </si>
  <si>
    <t>LOANS TO AND FROM COMPANY</t>
  </si>
  <si>
    <t>loan to company</t>
  </si>
  <si>
    <t>loan pymt from company</t>
  </si>
  <si>
    <t xml:space="preserve">NOTE: </t>
  </si>
  <si>
    <t>These items will be used on your K1 and to calculate basis.</t>
  </si>
  <si>
    <t>NOT to pay back</t>
  </si>
  <si>
    <t>purchase goods, items, inventory, equipment, or pay</t>
  </si>
  <si>
    <t>invoices for the company that you do not intend to get back</t>
  </si>
  <si>
    <t>every intention of getting it back or giving it back</t>
  </si>
  <si>
    <r>
      <rPr>
        <b/>
        <sz val="11"/>
        <color rgb="FFC00000"/>
        <rFont val="Calibri"/>
        <family val="2"/>
        <scheme val="minor"/>
      </rPr>
      <t>Drawing</t>
    </r>
    <r>
      <rPr>
        <sz val="11"/>
        <color theme="1"/>
        <rFont val="Calibri"/>
        <family val="2"/>
        <scheme val="minor"/>
      </rPr>
      <t>: any money you take out for personal use, to keep</t>
    </r>
  </si>
  <si>
    <r>
      <rPr>
        <b/>
        <sz val="11"/>
        <color rgb="FF006600"/>
        <rFont val="Calibri"/>
        <family val="2"/>
        <scheme val="minor"/>
      </rPr>
      <t>Contributions</t>
    </r>
    <r>
      <rPr>
        <sz val="11"/>
        <color theme="1"/>
        <rFont val="Calibri"/>
        <family val="2"/>
        <scheme val="minor"/>
      </rPr>
      <t xml:space="preserve">: any money you either put in or use to </t>
    </r>
  </si>
  <si>
    <r>
      <rPr>
        <b/>
        <sz val="11"/>
        <color rgb="FF7030A0"/>
        <rFont val="Calibri"/>
        <family val="2"/>
        <scheme val="minor"/>
      </rPr>
      <t>Loans:</t>
    </r>
    <r>
      <rPr>
        <sz val="11"/>
        <color theme="1"/>
        <rFont val="Calibri"/>
        <family val="2"/>
        <scheme val="minor"/>
      </rPr>
      <t xml:space="preserve"> money in or out which on a temporary basis with</t>
    </r>
  </si>
  <si>
    <t>Owner's Equity &amp; Loans</t>
  </si>
  <si>
    <t>Loans year-end balance</t>
  </si>
  <si>
    <t xml:space="preserve">this page will fill in automatically based on the other  pages. </t>
  </si>
  <si>
    <t>Drawing/ Distributions</t>
  </si>
  <si>
    <t>Shareholder/Partner Name</t>
  </si>
  <si>
    <t xml:space="preserve">2 - Shareholder/Partner Name </t>
  </si>
  <si>
    <t>Owner/Partner 1</t>
  </si>
  <si>
    <t>owner/partner 2</t>
  </si>
  <si>
    <t>owner/partner 3</t>
  </si>
  <si>
    <t>owner/partner 4</t>
  </si>
  <si>
    <t>ENTER NAMES for each partner/owner</t>
  </si>
  <si>
    <t>DO NOT TOUCH THIS PAGE!! (except to fill in company &amp; owner name(s))</t>
  </si>
  <si>
    <t>if you have more than one owner/partner, put the primary owner/partner's name here and use the tabs DDL 2-4 for the other partner/owner(s) drawing, contributions &amp; loans</t>
  </si>
  <si>
    <t>if you have more than one partner/owner, please state WHICH you are making the payment for, OR if it's for the company in general</t>
  </si>
  <si>
    <t>Accounting Services of York, LLC</t>
  </si>
  <si>
    <t>3030 E Market St</t>
  </si>
  <si>
    <t>York, Pa 17402</t>
  </si>
  <si>
    <t>taxes@asyork.net</t>
  </si>
  <si>
    <t xml:space="preserve">For clients of: </t>
  </si>
  <si>
    <t xml:space="preserve">office 717-757-5482  </t>
  </si>
  <si>
    <t>txt 717.759.4227</t>
  </si>
  <si>
    <t>ASY offers 1099 services for your contractors &amp; other W9 vendors, email mandy@asyork.net for info</t>
  </si>
  <si>
    <t>Mileage</t>
  </si>
  <si>
    <t>Enter Miles</t>
  </si>
  <si>
    <t xml:space="preserve">Driven each </t>
  </si>
  <si>
    <t>Day</t>
  </si>
  <si>
    <t>Less Mileage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</si>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</sst>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</numFmts>
  <fonts count="4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sz val="10"/>
      <color theme="4" tint="-0.4999699890613556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4" tint="-0.24997000396251678"/>
      <name val="Calibri"/>
      <family val="2"/>
      <scheme val="minor"/>
    </font>
    <font>
      <sz val="10"/>
      <color rgb="FF0066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4" tint="-0.24997000396251678"/>
      <name val="Calibri"/>
      <family val="2"/>
      <scheme val="minor"/>
    </font>
    <font>
      <sz val="8"/>
      <color theme="4" tint="-0.2499700039625167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4" tint="-0.24997000396251678"/>
      <name val="Calibri"/>
      <family val="2"/>
      <scheme val="minor"/>
    </font>
    <font>
      <b/>
      <sz val="10"/>
      <color rgb="FF006600"/>
      <name val="Calibri"/>
      <family val="2"/>
      <scheme val="minor"/>
    </font>
    <font>
      <i/>
      <sz val="10"/>
      <color theme="0" tint="-0.4999699890613556"/>
      <name val="Calibri"/>
      <family val="2"/>
      <scheme val="minor"/>
    </font>
    <font>
      <i/>
      <sz val="10"/>
      <color theme="4" tint="-0.4999699890613556"/>
      <name val="Calibri"/>
      <family val="2"/>
      <scheme val="minor"/>
    </font>
    <font>
      <i/>
      <sz val="10"/>
      <color theme="4" tint="-0.24997000396251678"/>
      <name val="Calibri"/>
      <family val="2"/>
      <scheme val="minor"/>
    </font>
    <font>
      <i/>
      <sz val="10"/>
      <color rgb="FF0066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theme="5" tint="-0.24997000396251678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10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7" tint="-0.24997000396251678"/>
      <name val="Calibri"/>
      <family val="2"/>
      <scheme val="minor"/>
    </font>
    <font>
      <sz val="10"/>
      <color theme="7" tint="-0.24997000396251678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0066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0"/>
      <color rgb="FF7030A0"/>
      <name val="Calibri"/>
      <family val="2"/>
      <scheme val="minor"/>
    </font>
    <font>
      <sz val="11"/>
      <color rgb="FFFF000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 val="single"/>
      <sz val="12"/>
      <color theme="10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7030A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/>
    </border>
    <border>
      <left/>
      <right/>
      <top/>
      <bottom style="double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102">
    <xf numFmtId="0" fontId="0" fillId="0" borderId="0" xfId="0"/>
    <xf numFmtId="43" fontId="3" fillId="0" borderId="0" xfId="18" applyFont="1"/>
    <xf numFmtId="0" fontId="6" fillId="0" borderId="0" xfId="0" applyFont="1"/>
    <xf numFmtId="43" fontId="6" fillId="0" borderId="0" xfId="18" applyFont="1"/>
    <xf numFmtId="164" fontId="7" fillId="0" borderId="0" xfId="0" applyNumberFormat="1" applyFont="1"/>
    <xf numFmtId="43" fontId="8" fillId="0" borderId="0" xfId="18" applyFont="1"/>
    <xf numFmtId="43" fontId="9" fillId="0" borderId="0" xfId="18" applyFont="1"/>
    <xf numFmtId="0" fontId="3" fillId="0" borderId="0" xfId="0" applyFont="1"/>
    <xf numFmtId="43" fontId="10" fillId="2" borderId="0" xfId="18" applyFont="1" applyFill="1"/>
    <xf numFmtId="43" fontId="10" fillId="2" borderId="0" xfId="18" applyFont="1" applyFill="1" applyAlignment="1">
      <alignment horizontal="left"/>
    </xf>
    <xf numFmtId="164" fontId="12" fillId="0" borderId="0" xfId="0" applyNumberFormat="1" applyFont="1"/>
    <xf numFmtId="0" fontId="12" fillId="0" borderId="0" xfId="0" applyFont="1"/>
    <xf numFmtId="43" fontId="12" fillId="0" borderId="0" xfId="18" applyFont="1"/>
    <xf numFmtId="43" fontId="13" fillId="0" borderId="0" xfId="18" applyFont="1" applyAlignment="1">
      <alignment horizontal="center"/>
    </xf>
    <xf numFmtId="43" fontId="14" fillId="0" borderId="0" xfId="18" applyFont="1" applyAlignment="1">
      <alignment horizontal="center"/>
    </xf>
    <xf numFmtId="164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43" fontId="15" fillId="0" borderId="0" xfId="18" applyFont="1" applyAlignment="1">
      <alignment horizontal="center" wrapText="1"/>
    </xf>
    <xf numFmtId="43" fontId="16" fillId="0" borderId="0" xfId="18" applyFont="1" applyAlignment="1">
      <alignment horizontal="center" wrapText="1"/>
    </xf>
    <xf numFmtId="164" fontId="6" fillId="0" borderId="1" xfId="0" applyNumberFormat="1" applyFont="1" applyBorder="1"/>
    <xf numFmtId="0" fontId="18" fillId="0" borderId="1" xfId="0" applyFont="1" applyBorder="1" applyAlignment="1">
      <alignment horizontal="right"/>
    </xf>
    <xf numFmtId="44" fontId="6" fillId="0" borderId="1" xfId="16" applyFont="1" applyBorder="1"/>
    <xf numFmtId="44" fontId="8" fillId="0" borderId="1" xfId="16" applyFont="1" applyBorder="1"/>
    <xf numFmtId="44" fontId="9" fillId="0" borderId="1" xfId="16" applyFont="1" applyBorder="1"/>
    <xf numFmtId="164" fontId="19" fillId="0" borderId="0" xfId="0" applyNumberFormat="1" applyFont="1"/>
    <xf numFmtId="0" fontId="19" fillId="0" borderId="0" xfId="0" applyFont="1"/>
    <xf numFmtId="43" fontId="19" fillId="0" borderId="0" xfId="18" applyFont="1"/>
    <xf numFmtId="43" fontId="20" fillId="0" borderId="0" xfId="18" applyFont="1"/>
    <xf numFmtId="43" fontId="21" fillId="0" borderId="0" xfId="18" applyFont="1"/>
    <xf numFmtId="164" fontId="6" fillId="0" borderId="0" xfId="0" applyNumberFormat="1" applyFont="1"/>
    <xf numFmtId="43" fontId="18" fillId="0" borderId="0" xfId="18" applyFont="1" applyAlignment="1">
      <alignment horizontal="center"/>
    </xf>
    <xf numFmtId="43" fontId="15" fillId="0" borderId="0" xfId="18" applyFont="1" applyAlignment="1">
      <alignment horizontal="center"/>
    </xf>
    <xf numFmtId="0" fontId="6" fillId="0" borderId="1" xfId="0" applyFont="1" applyBorder="1"/>
    <xf numFmtId="0" fontId="18" fillId="0" borderId="1" xfId="0" applyFont="1" applyBorder="1"/>
    <xf numFmtId="44" fontId="15" fillId="0" borderId="1" xfId="16" applyFont="1" applyBorder="1"/>
    <xf numFmtId="0" fontId="7" fillId="3" borderId="0" xfId="0" applyFont="1" applyFill="1"/>
    <xf numFmtId="0" fontId="6" fillId="3" borderId="0" xfId="0" applyFont="1" applyFill="1"/>
    <xf numFmtId="0" fontId="15" fillId="0" borderId="0" xfId="0" applyFont="1"/>
    <xf numFmtId="43" fontId="6" fillId="0" borderId="1" xfId="18" applyFont="1" applyBorder="1"/>
    <xf numFmtId="44" fontId="6" fillId="0" borderId="0" xfId="0" applyNumberFormat="1" applyFont="1"/>
    <xf numFmtId="0" fontId="24" fillId="0" borderId="0" xfId="0" applyFont="1"/>
    <xf numFmtId="44" fontId="15" fillId="0" borderId="0" xfId="0" applyNumberFormat="1" applyFont="1"/>
    <xf numFmtId="44" fontId="15" fillId="0" borderId="0" xfId="16" applyFont="1"/>
    <xf numFmtId="44" fontId="15" fillId="0" borderId="2" xfId="0" applyNumberFormat="1" applyFont="1" applyBorder="1"/>
    <xf numFmtId="0" fontId="17" fillId="0" borderId="0" xfId="0" applyFont="1" applyAlignment="1">
      <alignment horizontal="center"/>
    </xf>
    <xf numFmtId="0" fontId="9" fillId="0" borderId="0" xfId="0" applyFont="1"/>
    <xf numFmtId="0" fontId="23" fillId="0" borderId="0" xfId="0" applyFont="1" applyAlignment="1">
      <alignment horizontal="center"/>
    </xf>
    <xf numFmtId="43" fontId="25" fillId="0" borderId="0" xfId="18" applyFont="1"/>
    <xf numFmtId="0" fontId="10" fillId="2" borderId="0" xfId="0" applyFont="1" applyFill="1" applyAlignment="1">
      <alignment horizontal="center"/>
    </xf>
    <xf numFmtId="43" fontId="17" fillId="0" borderId="0" xfId="18" applyFont="1" applyAlignment="1">
      <alignment horizontal="center"/>
    </xf>
    <xf numFmtId="0" fontId="19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1" xfId="0" applyFont="1" applyBorder="1" applyAlignment="1">
      <alignment horizontal="center"/>
    </xf>
    <xf numFmtId="0" fontId="30" fillId="0" borderId="0" xfId="0" applyFont="1" applyAlignment="1">
      <alignment horizontal="center"/>
    </xf>
    <xf numFmtId="44" fontId="31" fillId="0" borderId="0" xfId="0" applyNumberFormat="1" applyFont="1"/>
    <xf numFmtId="0" fontId="10" fillId="4" borderId="0" xfId="0" applyFont="1" applyFill="1"/>
    <xf numFmtId="0" fontId="6" fillId="5" borderId="0" xfId="0" applyFont="1" applyFill="1"/>
    <xf numFmtId="164" fontId="15" fillId="0" borderId="0" xfId="0" applyNumberFormat="1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28" fillId="0" borderId="0" xfId="0" applyFont="1" applyAlignment="1">
      <alignment horizontal="center" wrapText="1"/>
    </xf>
    <xf numFmtId="43" fontId="17" fillId="0" borderId="0" xfId="18" applyFont="1" applyAlignment="1">
      <alignment horizontal="center" wrapText="1"/>
    </xf>
    <xf numFmtId="0" fontId="0" fillId="0" borderId="0" xfId="0" applyAlignment="1">
      <alignment wrapText="1"/>
    </xf>
    <xf numFmtId="43" fontId="32" fillId="0" borderId="0" xfId="18" applyFont="1" applyAlignment="1">
      <alignment horizontal="center" wrapText="1"/>
    </xf>
    <xf numFmtId="44" fontId="33" fillId="0" borderId="1" xfId="16" applyFont="1" applyBorder="1"/>
    <xf numFmtId="43" fontId="36" fillId="0" borderId="0" xfId="18" applyFont="1" applyAlignment="1">
      <alignment horizontal="center" wrapText="1"/>
    </xf>
    <xf numFmtId="44" fontId="37" fillId="0" borderId="1" xfId="16" applyFont="1" applyBorder="1"/>
    <xf numFmtId="43" fontId="10" fillId="6" borderId="0" xfId="18" applyFont="1" applyFill="1" applyAlignment="1">
      <alignment horizontal="center" wrapText="1"/>
    </xf>
    <xf numFmtId="0" fontId="34" fillId="0" borderId="0" xfId="0" applyFont="1" applyAlignment="1">
      <alignment wrapText="1"/>
    </xf>
    <xf numFmtId="0" fontId="34" fillId="0" borderId="0" xfId="0" applyFont="1"/>
    <xf numFmtId="0" fontId="41" fillId="0" borderId="0" xfId="0" applyFont="1"/>
    <xf numFmtId="44" fontId="41" fillId="0" borderId="0" xfId="0" applyNumberFormat="1" applyFont="1"/>
    <xf numFmtId="0" fontId="33" fillId="0" borderId="0" xfId="0" applyFont="1"/>
    <xf numFmtId="44" fontId="33" fillId="0" borderId="0" xfId="0" applyNumberFormat="1" applyFont="1"/>
    <xf numFmtId="44" fontId="9" fillId="0" borderId="0" xfId="0" applyNumberFormat="1" applyFont="1"/>
    <xf numFmtId="0" fontId="10" fillId="7" borderId="0" xfId="0" applyFont="1" applyFill="1"/>
    <xf numFmtId="0" fontId="10" fillId="6" borderId="0" xfId="0" applyFont="1" applyFill="1"/>
    <xf numFmtId="164" fontId="5" fillId="3" borderId="0" xfId="0" applyNumberFormat="1" applyFont="1" applyFill="1"/>
    <xf numFmtId="0" fontId="26" fillId="3" borderId="0" xfId="0" applyFont="1" applyFill="1" applyAlignment="1">
      <alignment horizontal="center"/>
    </xf>
    <xf numFmtId="0" fontId="0" fillId="3" borderId="0" xfId="0" applyFill="1"/>
    <xf numFmtId="43" fontId="9" fillId="3" borderId="0" xfId="18" applyFont="1" applyFill="1"/>
    <xf numFmtId="0" fontId="3" fillId="3" borderId="0" xfId="0" applyFont="1" applyFill="1"/>
    <xf numFmtId="164" fontId="4" fillId="3" borderId="0" xfId="0" applyNumberFormat="1" applyFont="1" applyFill="1"/>
    <xf numFmtId="43" fontId="6" fillId="3" borderId="0" xfId="18" applyFont="1" applyFill="1"/>
    <xf numFmtId="164" fontId="7" fillId="3" borderId="0" xfId="0" applyNumberFormat="1" applyFont="1" applyFill="1"/>
    <xf numFmtId="0" fontId="7" fillId="3" borderId="0" xfId="0" applyFont="1" applyFill="1" applyAlignment="1">
      <alignment horizontal="center"/>
    </xf>
    <xf numFmtId="43" fontId="7" fillId="3" borderId="0" xfId="18" applyFont="1" applyFill="1"/>
    <xf numFmtId="0" fontId="42" fillId="3" borderId="0" xfId="0" applyFont="1" applyFill="1"/>
    <xf numFmtId="0" fontId="23" fillId="8" borderId="0" xfId="0" applyFont="1" applyFill="1" applyAlignment="1">
      <alignment horizontal="center"/>
    </xf>
    <xf numFmtId="0" fontId="7" fillId="8" borderId="0" xfId="0" applyFont="1" applyFill="1"/>
    <xf numFmtId="0" fontId="4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3" fillId="0" borderId="0" xfId="23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6" fillId="0" borderId="0" xfId="23" applyFont="1" applyAlignment="1">
      <alignment horizontal="center" vertical="center"/>
    </xf>
    <xf numFmtId="43" fontId="6" fillId="0" borderId="0" xfId="0" applyNumberFormat="1" applyFont="1"/>
    <xf numFmtId="43" fontId="11" fillId="9" borderId="0" xfId="18" applyFont="1" applyFill="1" applyAlignment="1">
      <alignment horizontal="center"/>
    </xf>
    <xf numFmtId="0" fontId="22" fillId="0" borderId="0" xfId="0" applyFont="1" applyAlignment="1">
      <alignment horizontal="center"/>
    </xf>
    <xf numFmtId="0" fontId="35" fillId="10" borderId="0" xfId="0" applyFont="1" applyFill="1" applyAlignment="1">
      <alignment horizontal="center"/>
    </xf>
    <xf numFmtId="43" fontId="10" fillId="7" borderId="0" xfId="18" applyFont="1" applyFill="1" applyAlignment="1">
      <alignment horizont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Comma 2" xfId="21"/>
    <cellStyle name="Currency 2" xfId="22"/>
    <cellStyle name="Hyperlink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customXml" Target="../customXml/item1.xml" /><Relationship Id="rId12" Type="http://schemas.openxmlformats.org/officeDocument/2006/relationships/customXml" Target="../customXml/item2.xml" /><Relationship Id="rId13" Type="http://schemas.openxmlformats.org/officeDocument/2006/relationships/customXml" Target="../customXml/item3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95250</xdr:colOff>
      <xdr:row>0</xdr:row>
      <xdr:rowOff>0</xdr:rowOff>
    </xdr:from>
    <xdr:to>
      <xdr:col>5</xdr:col>
      <xdr:colOff>2143125</xdr:colOff>
      <xdr:row>6</xdr:row>
      <xdr:rowOff>57150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9900" y="0"/>
          <a:ext cx="2047875" cy="10668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taxes@asyork.ne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V7"/>
  <sheetViews>
    <sheetView zoomScale="90" zoomScaleNormal="90" workbookViewId="0" topLeftCell="A1">
      <pane xSplit="2" ySplit="6" topLeftCell="I85" activePane="bottomRight" state="frozen"/>
      <selection pane="topRight" activeCell="C1" sqref="C1"/>
      <selection pane="bottomLeft" activeCell="A7" sqref="A7"/>
      <selection pane="bottomRight" activeCell="V102" sqref="V102"/>
    </sheetView>
  </sheetViews>
  <sheetFormatPr defaultColWidth="9.140625" defaultRowHeight="15"/>
  <cols>
    <col min="1" max="1" width="7.57421875" style="29" customWidth="1"/>
    <col min="2" max="2" width="38.421875" style="2" customWidth="1"/>
    <col min="3" max="19" width="12.7109375" style="3" customWidth="1"/>
    <col min="20" max="21" width="12.7109375" style="5" customWidth="1"/>
    <col min="22" max="16384" width="9.140625" style="2" customWidth="1"/>
  </cols>
  <sheetData>
    <row r="1" spans="1:12" ht="15">
      <c r="A1" s="83" t="s">
        <v>56</v>
      </c>
      <c r="B1" s="36"/>
      <c r="C1" s="84"/>
      <c r="D1" s="85"/>
      <c r="E1" s="84"/>
      <c r="F1" s="84"/>
      <c r="G1" s="84"/>
      <c r="H1" s="84"/>
      <c r="I1" s="84"/>
      <c r="J1" s="84"/>
      <c r="K1" s="84"/>
      <c r="L1" s="84"/>
    </row>
    <row r="2" spans="3:22" s="7" customFormat="1" ht="15">
      <c r="C2" s="8" t="s">
        <v>54</v>
      </c>
      <c r="D2" s="8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98" t="s">
        <v>52</v>
      </c>
      <c r="U2" s="98"/>
      <c r="V2" s="7" t="s">
        <v>113</v>
      </c>
    </row>
    <row r="3" spans="1:22" s="7" customFormat="1" ht="15">
      <c r="A3" s="4"/>
      <c r="C3" s="1" t="s">
        <v>55</v>
      </c>
      <c r="D3" s="47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5"/>
      <c r="U3" s="5"/>
      <c r="V3" s="7" t="s">
        <v>114</v>
      </c>
    </row>
    <row r="4" spans="1:22" s="11" customFormat="1" ht="10.4">
      <c r="A4" s="10"/>
      <c r="C4" s="12"/>
      <c r="D4" s="12"/>
      <c r="E4" s="13" t="s">
        <v>40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4" t="s">
        <v>38</v>
      </c>
      <c r="U4" s="14" t="s">
        <v>38</v>
      </c>
      <c r="V4" s="11" t="s">
        <v>115</v>
      </c>
    </row>
    <row r="5" spans="1:22" ht="24.85" customHeight="1">
      <c r="A5" s="15" t="s">
        <v>0</v>
      </c>
      <c r="B5" s="16" t="s">
        <v>4</v>
      </c>
      <c r="C5" s="17" t="s">
        <v>8</v>
      </c>
      <c r="D5" s="17" t="s">
        <v>5</v>
      </c>
      <c r="E5" s="17" t="s">
        <v>6</v>
      </c>
      <c r="F5" s="17" t="s">
        <v>61</v>
      </c>
      <c r="G5" s="17" t="s">
        <v>12</v>
      </c>
      <c r="H5" s="17" t="s">
        <v>62</v>
      </c>
      <c r="I5" s="17" t="s">
        <v>14</v>
      </c>
      <c r="J5" s="17" t="s">
        <v>7</v>
      </c>
      <c r="K5" s="17" t="s">
        <v>22</v>
      </c>
      <c r="L5" s="17" t="s">
        <v>10</v>
      </c>
      <c r="M5" s="17" t="s">
        <v>13</v>
      </c>
      <c r="N5" s="17" t="s">
        <v>21</v>
      </c>
      <c r="O5" s="17" t="s">
        <v>9</v>
      </c>
      <c r="P5" s="17" t="s">
        <v>19</v>
      </c>
      <c r="Q5" s="17" t="s">
        <v>15</v>
      </c>
      <c r="R5" s="17" t="s">
        <v>53</v>
      </c>
      <c r="S5" s="17" t="s">
        <v>16</v>
      </c>
      <c r="T5" s="18" t="s">
        <v>37</v>
      </c>
      <c r="U5" s="18" t="s">
        <v>39</v>
      </c>
      <c r="V5" s="2" t="s">
        <v>112</v>
      </c>
    </row>
    <row r="6" spans="1:22" ht="15">
      <c r="A6" s="19"/>
      <c r="B6" s="20" t="s">
        <v>1</v>
      </c>
      <c r="C6" s="21">
        <f>SUM(C8:C10001)</f>
        <v>0</v>
      </c>
      <c r="D6" s="21">
        <f aca="true" t="shared" si="0" ref="D6:S6">SUM(D8:D10001)</f>
        <v>0</v>
      </c>
      <c r="E6" s="21">
        <f t="shared" si="0"/>
        <v>0</v>
      </c>
      <c r="F6" s="21">
        <f t="shared" si="0"/>
        <v>0</v>
      </c>
      <c r="G6" s="21">
        <f t="shared" si="0"/>
        <v>0</v>
      </c>
      <c r="H6" s="21">
        <f t="shared" si="0"/>
        <v>0</v>
      </c>
      <c r="I6" s="21">
        <f t="shared" si="0"/>
        <v>0</v>
      </c>
      <c r="J6" s="21">
        <f t="shared" si="0"/>
        <v>0</v>
      </c>
      <c r="K6" s="21">
        <f t="shared" si="0"/>
        <v>0</v>
      </c>
      <c r="L6" s="21">
        <f t="shared" si="0"/>
        <v>0</v>
      </c>
      <c r="M6" s="21">
        <f t="shared" si="0"/>
        <v>0</v>
      </c>
      <c r="N6" s="21">
        <f t="shared" si="0"/>
        <v>0</v>
      </c>
      <c r="O6" s="21">
        <f t="shared" si="0"/>
        <v>0</v>
      </c>
      <c r="P6" s="21">
        <f t="shared" si="0"/>
        <v>0</v>
      </c>
      <c r="Q6" s="21">
        <f t="shared" si="0"/>
        <v>0</v>
      </c>
      <c r="R6" s="21">
        <f t="shared" si="0"/>
        <v>0</v>
      </c>
      <c r="S6" s="21">
        <f t="shared" si="0"/>
        <v>0</v>
      </c>
      <c r="T6" s="22">
        <f>SUM(T8:T10001)</f>
        <v>0</v>
      </c>
      <c r="U6" s="22">
        <f>SUM(U8:U10001)</f>
        <v>0</v>
      </c>
      <c r="V6" s="2">
        <f>SUM(V8:V10001)</f>
        <v>0</v>
      </c>
    </row>
    <row r="7" spans="1:21" s="25" customFormat="1" ht="15">
      <c r="A7" s="24">
        <v>41275</v>
      </c>
      <c r="B7" s="25" t="s">
        <v>35</v>
      </c>
      <c r="C7" s="26"/>
      <c r="D7" s="26"/>
      <c r="E7" s="26"/>
      <c r="F7" s="26"/>
      <c r="G7" s="26"/>
      <c r="H7" s="26"/>
      <c r="I7" s="26">
        <v>37.5</v>
      </c>
      <c r="J7" s="26"/>
      <c r="K7" s="26"/>
      <c r="L7" s="26"/>
      <c r="M7" s="26"/>
      <c r="N7" s="26"/>
      <c r="O7" s="26">
        <v>150.13</v>
      </c>
      <c r="P7" s="26"/>
      <c r="Q7" s="26"/>
      <c r="R7" s="26"/>
      <c r="S7" s="26"/>
      <c r="T7" s="27"/>
      <c r="U7" s="27"/>
    </row>
  </sheetData>
  <mergeCells count="1">
    <mergeCell ref="T2:U2"/>
  </mergeCells>
  <printOptions/>
  <pageMargins left="0.5" right="0.5" top="1" bottom="0.5" header="0.3" footer="0.3"/>
  <pageSetup fitToHeight="1" fitToWidth="1" horizontalDpi="600" verticalDpi="600" orientation="landscape" scale="3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6600"/>
  </sheetPr>
  <dimension ref="A1:H6"/>
  <sheetViews>
    <sheetView zoomScale="90" zoomScaleNormal="90" workbookViewId="0" topLeftCell="A1">
      <pane ySplit="5" topLeftCell="A18" activePane="bottomLeft" state="frozen"/>
      <selection pane="bottomLeft" activeCell="E19" sqref="E19"/>
    </sheetView>
  </sheetViews>
  <sheetFormatPr defaultColWidth="9.140625" defaultRowHeight="15"/>
  <cols>
    <col min="1" max="1" width="10.57421875" style="29" customWidth="1"/>
    <col min="2" max="2" width="49.8515625" style="2" customWidth="1"/>
    <col min="3" max="3" width="52.00390625" style="2" customWidth="1"/>
    <col min="4" max="5" width="24.57421875" style="3" customWidth="1"/>
    <col min="6" max="6" width="5.8515625" style="3" customWidth="1"/>
    <col min="7" max="8" width="21.140625" style="2" customWidth="1"/>
    <col min="9" max="16384" width="9.140625" style="2" customWidth="1"/>
  </cols>
  <sheetData>
    <row r="1" spans="1:3" ht="15">
      <c r="A1" s="85" t="s">
        <v>57</v>
      </c>
      <c r="B1" s="36"/>
      <c r="C1" s="36"/>
    </row>
    <row r="3" spans="4:8" ht="15">
      <c r="D3" s="30" t="s">
        <v>44</v>
      </c>
      <c r="E3" s="30" t="s">
        <v>45</v>
      </c>
      <c r="F3" s="30"/>
      <c r="G3" s="99" t="s">
        <v>50</v>
      </c>
      <c r="H3" s="99"/>
    </row>
    <row r="4" spans="1:8" ht="15">
      <c r="A4" s="15" t="s">
        <v>0</v>
      </c>
      <c r="B4" s="16" t="s">
        <v>2</v>
      </c>
      <c r="C4" s="16" t="s">
        <v>3</v>
      </c>
      <c r="D4" s="31" t="s">
        <v>47</v>
      </c>
      <c r="E4" s="31" t="s">
        <v>46</v>
      </c>
      <c r="F4" s="31"/>
      <c r="G4" s="16" t="s">
        <v>48</v>
      </c>
      <c r="H4" s="16" t="s">
        <v>49</v>
      </c>
    </row>
    <row r="5" spans="1:8" ht="15">
      <c r="A5" s="19"/>
      <c r="B5" s="32"/>
      <c r="C5" s="33" t="s">
        <v>1</v>
      </c>
      <c r="D5" s="21">
        <f>SUM(D7:D3000)</f>
        <v>0</v>
      </c>
      <c r="E5" s="21">
        <f>SUM(E7:E3000)</f>
        <v>0</v>
      </c>
      <c r="F5" s="21"/>
      <c r="G5" s="34">
        <f>D5/1.06</f>
        <v>0</v>
      </c>
      <c r="H5" s="34">
        <f>G5*0.06</f>
        <v>0</v>
      </c>
    </row>
    <row r="6" spans="1:6" s="25" customFormat="1" ht="15">
      <c r="A6" s="24">
        <v>41275</v>
      </c>
      <c r="B6" s="25" t="s">
        <v>43</v>
      </c>
      <c r="C6" s="25" t="s">
        <v>36</v>
      </c>
      <c r="D6" s="26">
        <v>150</v>
      </c>
      <c r="E6" s="26">
        <v>350</v>
      </c>
      <c r="F6" s="26"/>
    </row>
  </sheetData>
  <mergeCells count="1">
    <mergeCell ref="G3:H3"/>
  </mergeCells>
  <printOptions/>
  <pageMargins left="0.5" right="0.5" top="1" bottom="0.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J16"/>
  <sheetViews>
    <sheetView workbookViewId="0" topLeftCell="A1">
      <selection activeCell="B12" sqref="B12"/>
    </sheetView>
  </sheetViews>
  <sheetFormatPr defaultColWidth="9.140625" defaultRowHeight="15"/>
  <cols>
    <col min="1" max="1" width="7.140625" style="0" customWidth="1"/>
    <col min="2" max="2" width="34.28125" style="0" bestFit="1" customWidth="1"/>
    <col min="3" max="3" width="13.421875" style="55" bestFit="1" customWidth="1"/>
    <col min="4" max="4" width="15.421875" style="0" customWidth="1"/>
    <col min="5" max="5" width="15.421875" style="6" customWidth="1"/>
    <col min="6" max="8" width="15.421875" style="0" customWidth="1"/>
    <col min="9" max="9" width="6.57421875" style="0" customWidth="1"/>
    <col min="10" max="10" width="54.140625" style="0" customWidth="1"/>
  </cols>
  <sheetData>
    <row r="1" spans="1:9" ht="15">
      <c r="A1" s="78" t="s">
        <v>71</v>
      </c>
      <c r="B1" s="36"/>
      <c r="C1" s="79"/>
      <c r="D1" s="80"/>
      <c r="E1" s="81"/>
      <c r="F1" s="80"/>
      <c r="G1" s="80"/>
      <c r="H1" s="80"/>
      <c r="I1" s="80"/>
    </row>
    <row r="2" spans="1:9" ht="15">
      <c r="A2" s="35" t="s">
        <v>102</v>
      </c>
      <c r="B2" s="82"/>
      <c r="C2" s="79"/>
      <c r="D2" s="80"/>
      <c r="E2" s="81"/>
      <c r="F2" s="80"/>
      <c r="G2" s="80"/>
      <c r="H2" s="80"/>
      <c r="I2" s="80"/>
    </row>
    <row r="3" spans="1:3" ht="15">
      <c r="A3" s="4"/>
      <c r="B3" s="7"/>
      <c r="C3" s="51"/>
    </row>
    <row r="4" spans="1:8" ht="26.6">
      <c r="A4" s="10"/>
      <c r="B4" s="11" t="s">
        <v>94</v>
      </c>
      <c r="C4" s="52"/>
      <c r="D4" s="68" t="s">
        <v>93</v>
      </c>
      <c r="E4" s="101" t="s">
        <v>77</v>
      </c>
      <c r="F4" s="101"/>
      <c r="G4" s="100" t="s">
        <v>78</v>
      </c>
      <c r="H4" s="100"/>
    </row>
    <row r="5" spans="1:10" s="63" customFormat="1" ht="26.6">
      <c r="A5" s="59" t="s">
        <v>0</v>
      </c>
      <c r="B5" s="60" t="s">
        <v>4</v>
      </c>
      <c r="C5" s="61" t="s">
        <v>67</v>
      </c>
      <c r="D5" s="64" t="s">
        <v>72</v>
      </c>
      <c r="E5" s="62" t="s">
        <v>73</v>
      </c>
      <c r="F5" s="62" t="s">
        <v>74</v>
      </c>
      <c r="G5" s="66" t="s">
        <v>79</v>
      </c>
      <c r="H5" s="66" t="s">
        <v>80</v>
      </c>
      <c r="J5" s="69" t="s">
        <v>81</v>
      </c>
    </row>
    <row r="6" spans="1:10" ht="15">
      <c r="A6" s="19"/>
      <c r="B6" s="20" t="s">
        <v>1</v>
      </c>
      <c r="C6" s="54"/>
      <c r="D6" s="65">
        <f aca="true" t="shared" si="0" ref="D6">SUM(D8:D1000)</f>
        <v>0</v>
      </c>
      <c r="E6" s="23">
        <f>SUM(E8:E1000)</f>
        <v>0</v>
      </c>
      <c r="F6" s="23">
        <f>SUM(F8:F1000)</f>
        <v>0</v>
      </c>
      <c r="G6" s="67">
        <f aca="true" t="shared" si="1" ref="G6:H6">SUM(G8:G1000)</f>
        <v>0</v>
      </c>
      <c r="H6" s="67">
        <f t="shared" si="1"/>
        <v>0</v>
      </c>
      <c r="J6" s="70" t="s">
        <v>82</v>
      </c>
    </row>
    <row r="7" spans="1:5" ht="15">
      <c r="A7" s="24">
        <v>41275</v>
      </c>
      <c r="B7" s="25" t="s">
        <v>66</v>
      </c>
      <c r="C7" s="50">
        <v>1006</v>
      </c>
      <c r="E7" s="28"/>
    </row>
    <row r="8" ht="15">
      <c r="J8" t="s">
        <v>87</v>
      </c>
    </row>
    <row r="9" ht="15">
      <c r="J9" t="s">
        <v>83</v>
      </c>
    </row>
    <row r="11" ht="15">
      <c r="J11" t="s">
        <v>88</v>
      </c>
    </row>
    <row r="12" ht="15">
      <c r="J12" t="s">
        <v>84</v>
      </c>
    </row>
    <row r="13" ht="15">
      <c r="J13" t="s">
        <v>85</v>
      </c>
    </row>
    <row r="15" ht="15">
      <c r="J15" t="s">
        <v>89</v>
      </c>
    </row>
    <row r="16" ht="15">
      <c r="J16" t="s">
        <v>86</v>
      </c>
    </row>
  </sheetData>
  <mergeCells count="2">
    <mergeCell ref="G4:H4"/>
    <mergeCell ref="E4:F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</sheetPr>
  <dimension ref="A1:G9"/>
  <sheetViews>
    <sheetView workbookViewId="0" topLeftCell="A1">
      <selection activeCell="A2" sqref="A2:G2"/>
    </sheetView>
  </sheetViews>
  <sheetFormatPr defaultColWidth="9.140625" defaultRowHeight="15"/>
  <cols>
    <col min="1" max="1" width="7.140625" style="0" customWidth="1"/>
    <col min="2" max="2" width="34.28125" style="0" bestFit="1" customWidth="1"/>
    <col min="3" max="3" width="13.421875" style="55" bestFit="1" customWidth="1"/>
    <col min="4" max="4" width="14.00390625" style="6" customWidth="1"/>
    <col min="5" max="6" width="14.00390625" style="0" customWidth="1"/>
  </cols>
  <sheetData>
    <row r="1" spans="1:7" ht="15">
      <c r="A1" s="78" t="s">
        <v>68</v>
      </c>
      <c r="B1" s="36"/>
      <c r="C1" s="79"/>
      <c r="D1" s="81"/>
      <c r="E1" s="80"/>
      <c r="F1" s="80"/>
      <c r="G1" s="80"/>
    </row>
    <row r="2" spans="1:7" ht="15">
      <c r="A2" s="35" t="s">
        <v>103</v>
      </c>
      <c r="B2" s="35"/>
      <c r="C2" s="86"/>
      <c r="D2" s="87"/>
      <c r="E2" s="88"/>
      <c r="F2" s="88"/>
      <c r="G2" s="88"/>
    </row>
    <row r="3" spans="1:3" ht="15">
      <c r="A3" s="7"/>
      <c r="B3" s="7"/>
      <c r="C3" s="51"/>
    </row>
    <row r="4" spans="1:3" ht="15">
      <c r="A4" s="7"/>
      <c r="B4" s="7" t="str">
        <f>'PRINT - Income Statement'!A6</f>
        <v>fill in company name here</v>
      </c>
      <c r="C4" s="51"/>
    </row>
    <row r="5" spans="1:3" ht="15">
      <c r="A5" s="7"/>
      <c r="B5" s="7"/>
      <c r="C5" s="51"/>
    </row>
    <row r="6" spans="1:3" ht="15">
      <c r="A6" s="4"/>
      <c r="B6" s="7"/>
      <c r="C6" s="51"/>
    </row>
    <row r="7" spans="1:6" ht="15">
      <c r="A7" s="15" t="s">
        <v>0</v>
      </c>
      <c r="B7" s="16" t="s">
        <v>4</v>
      </c>
      <c r="C7" s="53" t="s">
        <v>67</v>
      </c>
      <c r="D7" s="49" t="s">
        <v>63</v>
      </c>
      <c r="E7" s="49" t="s">
        <v>64</v>
      </c>
      <c r="F7" s="49" t="s">
        <v>65</v>
      </c>
    </row>
    <row r="8" spans="1:6" ht="15">
      <c r="A8" s="19"/>
      <c r="B8" s="20" t="s">
        <v>1</v>
      </c>
      <c r="C8" s="54"/>
      <c r="D8" s="23">
        <f>SUM(D10:D1002)</f>
        <v>0</v>
      </c>
      <c r="E8" s="23">
        <f aca="true" t="shared" si="0" ref="E8:F8">SUM(E10:E1002)</f>
        <v>0</v>
      </c>
      <c r="F8" s="23">
        <f t="shared" si="0"/>
        <v>0</v>
      </c>
    </row>
    <row r="9" spans="1:4" ht="15">
      <c r="A9" s="24">
        <v>41275</v>
      </c>
      <c r="B9" s="25" t="s">
        <v>66</v>
      </c>
      <c r="C9" s="50">
        <v>1006</v>
      </c>
      <c r="D9" s="28"/>
    </row>
  </sheetData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57"/>
  <sheetViews>
    <sheetView tabSelected="1" zoomScale="90" zoomScaleNormal="90" workbookViewId="0" topLeftCell="A1">
      <selection activeCell="D35" sqref="D35:D37"/>
    </sheetView>
  </sheetViews>
  <sheetFormatPr defaultColWidth="9.140625" defaultRowHeight="15"/>
  <cols>
    <col min="1" max="1" width="28.28125" style="2" customWidth="1"/>
    <col min="2" max="5" width="18.140625" style="2" customWidth="1"/>
    <col min="6" max="6" width="36.28125" style="2" customWidth="1"/>
    <col min="7" max="16384" width="9.140625" style="2" customWidth="1"/>
  </cols>
  <sheetData>
    <row r="1" spans="1:4" ht="12.75">
      <c r="A1" s="35" t="s">
        <v>101</v>
      </c>
      <c r="B1" s="35"/>
      <c r="C1" s="35"/>
      <c r="D1" s="35"/>
    </row>
    <row r="2" spans="1:4" ht="12.75">
      <c r="A2" s="35" t="s">
        <v>92</v>
      </c>
      <c r="B2" s="36"/>
      <c r="C2" s="36"/>
      <c r="D2" s="36"/>
    </row>
    <row r="3" spans="1:4" ht="12.75">
      <c r="A3" s="35" t="s">
        <v>34</v>
      </c>
      <c r="B3" s="36"/>
      <c r="C3" s="36"/>
      <c r="D3" s="36"/>
    </row>
    <row r="4" ht="12.75"/>
    <row r="5" ht="12.75"/>
    <row r="6" spans="1:2" ht="15.75">
      <c r="A6" s="89" t="s">
        <v>42</v>
      </c>
      <c r="B6" s="46"/>
    </row>
    <row r="7" ht="15">
      <c r="F7" s="70"/>
    </row>
    <row r="8" ht="15">
      <c r="F8" s="95" t="s">
        <v>108</v>
      </c>
    </row>
    <row r="9" spans="1:6" ht="16.25">
      <c r="A9" s="76" t="s">
        <v>31</v>
      </c>
      <c r="F9" s="91" t="s">
        <v>104</v>
      </c>
    </row>
    <row r="10" spans="1:6" ht="16.25">
      <c r="A10" s="2" t="s">
        <v>26</v>
      </c>
      <c r="B10" s="3">
        <f>INCOME!E5</f>
        <v>0</v>
      </c>
      <c r="F10" s="91" t="s">
        <v>105</v>
      </c>
    </row>
    <row r="11" spans="1:6" ht="15">
      <c r="A11" s="2" t="s">
        <v>27</v>
      </c>
      <c r="B11" s="38">
        <f>INCOME!D5</f>
        <v>0</v>
      </c>
      <c r="F11" s="92" t="s">
        <v>106</v>
      </c>
    </row>
    <row r="12" spans="1:6" ht="16.25">
      <c r="A12" s="37" t="s">
        <v>28</v>
      </c>
      <c r="B12" s="39">
        <f>SUM(B10:B11)</f>
        <v>0</v>
      </c>
      <c r="F12" s="93" t="s">
        <v>109</v>
      </c>
    </row>
    <row r="13" ht="16.25">
      <c r="F13" s="93" t="s">
        <v>110</v>
      </c>
    </row>
    <row r="14" spans="1:6" ht="16.25">
      <c r="A14" s="2" t="s">
        <v>51</v>
      </c>
      <c r="B14" s="3">
        <f>EXPENSES!U6</f>
        <v>0</v>
      </c>
      <c r="F14" s="96" t="s">
        <v>107</v>
      </c>
    </row>
    <row r="15" spans="1:2" ht="15">
      <c r="A15" s="2" t="s">
        <v>75</v>
      </c>
      <c r="B15" s="38">
        <f>EXPENSES!T6</f>
        <v>0</v>
      </c>
    </row>
    <row r="16" spans="1:2" ht="15">
      <c r="A16" s="37" t="s">
        <v>41</v>
      </c>
      <c r="B16" s="39">
        <f>SUM(B14:B15)</f>
        <v>0</v>
      </c>
    </row>
    <row r="17" spans="1:2" ht="15">
      <c r="A17" s="40"/>
      <c r="B17" s="41"/>
    </row>
    <row r="18" spans="1:2" ht="15">
      <c r="A18" s="40" t="s">
        <v>29</v>
      </c>
      <c r="B18" s="42">
        <f>B12-B16</f>
        <v>0</v>
      </c>
    </row>
    <row r="20" ht="15">
      <c r="A20" s="77" t="s">
        <v>32</v>
      </c>
    </row>
    <row r="21" spans="1:2" ht="15">
      <c r="A21" s="2" t="s">
        <v>8</v>
      </c>
      <c r="B21" s="3">
        <f>EXPENSES!C6</f>
        <v>0</v>
      </c>
    </row>
    <row r="22" spans="1:2" ht="15">
      <c r="A22" s="2" t="s">
        <v>5</v>
      </c>
      <c r="B22" s="3">
        <f>EXPENSES!D6</f>
        <v>0</v>
      </c>
    </row>
    <row r="23" spans="1:2" ht="15">
      <c r="A23" s="2" t="s">
        <v>23</v>
      </c>
      <c r="B23" s="3">
        <f>EXPENSES!E6</f>
        <v>0</v>
      </c>
    </row>
    <row r="24" spans="1:2" ht="15">
      <c r="A24" s="2" t="s">
        <v>18</v>
      </c>
      <c r="B24" s="3">
        <f>EXPENSES!F6</f>
        <v>0</v>
      </c>
    </row>
    <row r="25" spans="1:7" ht="15">
      <c r="A25" s="2" t="s">
        <v>24</v>
      </c>
      <c r="B25" s="3">
        <f>EXPENSES!G6</f>
        <v>0</v>
      </c>
      <c r="G25" s="94"/>
    </row>
    <row r="26" spans="1:2" ht="15">
      <c r="A26" s="2" t="s">
        <v>11</v>
      </c>
      <c r="B26" s="3">
        <f>EXPENSES!H6</f>
        <v>0</v>
      </c>
    </row>
    <row r="27" spans="1:2" ht="15">
      <c r="A27" s="2" t="s">
        <v>14</v>
      </c>
      <c r="B27" s="3">
        <f>EXPENSES!I6</f>
        <v>0</v>
      </c>
    </row>
    <row r="28" spans="1:2" ht="15">
      <c r="A28" s="2" t="s">
        <v>7</v>
      </c>
      <c r="B28" s="3">
        <f>EXPENSES!J6</f>
        <v>0</v>
      </c>
    </row>
    <row r="29" spans="1:2" ht="15">
      <c r="A29" s="2" t="s">
        <v>25</v>
      </c>
      <c r="B29" s="3">
        <f>EXPENSES!K6</f>
        <v>0</v>
      </c>
    </row>
    <row r="30" spans="1:2" ht="15">
      <c r="A30" s="2" t="s">
        <v>10</v>
      </c>
      <c r="B30" s="3">
        <f>EXPENSES!L6</f>
        <v>0</v>
      </c>
    </row>
    <row r="31" spans="1:2" ht="15">
      <c r="A31" s="2" t="s">
        <v>13</v>
      </c>
      <c r="B31" s="3">
        <f>EXPENSES!M6</f>
        <v>0</v>
      </c>
    </row>
    <row r="32" spans="1:2" ht="15">
      <c r="A32" s="2" t="s">
        <v>17</v>
      </c>
      <c r="B32" s="3">
        <f>EXPENSES!N6</f>
        <v>0</v>
      </c>
    </row>
    <row r="33" spans="1:2" ht="15">
      <c r="A33" s="2" t="s">
        <v>9</v>
      </c>
      <c r="B33" s="3">
        <f>EXPENSES!O6</f>
        <v>0</v>
      </c>
    </row>
    <row r="34" spans="1:2" ht="15">
      <c r="A34" s="2" t="s">
        <v>19</v>
      </c>
      <c r="B34" s="3">
        <f>EXPENSES!P6</f>
        <v>0</v>
      </c>
    </row>
    <row r="35" spans="1:2" ht="15">
      <c r="A35" s="2" t="s">
        <v>15</v>
      </c>
      <c r="B35" s="3">
        <f>EXPENSES!Q6</f>
        <v>0</v>
      </c>
    </row>
    <row r="36" spans="1:2" ht="15">
      <c r="A36" s="2" t="s">
        <v>20</v>
      </c>
      <c r="B36" s="3">
        <f>EXPENSES!R6</f>
        <v>0</v>
      </c>
    </row>
    <row r="37" spans="1:2" ht="15">
      <c r="A37" s="2" t="s">
        <v>16</v>
      </c>
      <c r="B37" s="38">
        <f>EXPENSES!S6</f>
        <v>0</v>
      </c>
    </row>
    <row r="38" spans="1:2" ht="15">
      <c r="A38" s="40" t="s">
        <v>30</v>
      </c>
      <c r="B38" s="41">
        <f>SUM(B21:B37)</f>
        <v>0</v>
      </c>
    </row>
    <row r="40" spans="1:2" ht="13.65" thickBot="1">
      <c r="A40" s="37" t="s">
        <v>33</v>
      </c>
      <c r="B40" s="43">
        <f>B18-B38</f>
        <v>0</v>
      </c>
    </row>
    <row r="41" ht="13.65" thickTop="1"/>
    <row r="42" spans="1:2" ht="15">
      <c r="A42" s="2" t="s">
        <v>116</v>
      </c>
      <c r="B42" s="39">
        <f>EXPENSES!V6*0.54</f>
        <v>0</v>
      </c>
    </row>
    <row r="43" spans="1:2" ht="15">
      <c r="A43" s="2" t="s">
        <v>117</v>
      </c>
      <c r="B43" s="97">
        <f>SUM(B40-B42)</f>
        <v>0</v>
      </c>
    </row>
    <row r="44" ht="15">
      <c r="B44" s="97"/>
    </row>
    <row r="46" ht="15">
      <c r="A46" s="2" t="s">
        <v>76</v>
      </c>
    </row>
    <row r="47" ht="15">
      <c r="A47" s="2" t="s">
        <v>111</v>
      </c>
    </row>
    <row r="49" ht="15">
      <c r="A49" s="48" t="s">
        <v>60</v>
      </c>
    </row>
    <row r="50" spans="1:2" ht="15">
      <c r="A50" s="44"/>
      <c r="B50" s="45"/>
    </row>
    <row r="51" spans="1:2" ht="15">
      <c r="A51" s="57" t="s">
        <v>59</v>
      </c>
      <c r="B51" s="56" t="s">
        <v>70</v>
      </c>
    </row>
    <row r="52" spans="1:2" ht="15">
      <c r="A52" s="37"/>
      <c r="B52" s="37"/>
    </row>
    <row r="53" spans="2:3" ht="15">
      <c r="B53" s="90" t="s">
        <v>100</v>
      </c>
      <c r="C53" s="90"/>
    </row>
    <row r="54" spans="1:5" ht="15">
      <c r="A54" s="58" t="s">
        <v>90</v>
      </c>
      <c r="B54" s="2" t="s">
        <v>96</v>
      </c>
      <c r="C54" s="2" t="s">
        <v>97</v>
      </c>
      <c r="D54" s="2" t="s">
        <v>98</v>
      </c>
      <c r="E54" s="2" t="s">
        <v>99</v>
      </c>
    </row>
    <row r="55" spans="1:5" ht="15">
      <c r="A55" s="73" t="s">
        <v>58</v>
      </c>
      <c r="B55" s="74">
        <f>'draws &amp; deposits &amp; loans'!D6</f>
        <v>0</v>
      </c>
      <c r="C55" s="74">
        <f>'2 - DDL'!D6</f>
        <v>0</v>
      </c>
      <c r="D55" s="74">
        <f>'3 - DDL'!D6</f>
        <v>0</v>
      </c>
      <c r="E55" s="74">
        <f>'4 - DDL'!D6</f>
        <v>0</v>
      </c>
    </row>
    <row r="56" spans="1:5" ht="15">
      <c r="A56" s="45" t="s">
        <v>69</v>
      </c>
      <c r="B56" s="75">
        <f>'draws &amp; deposits &amp; loans'!E6+'draws &amp; deposits &amp; loans'!F6</f>
        <v>0</v>
      </c>
      <c r="C56" s="75">
        <f>'2 - DDL'!E6+'2 - DDL'!F6</f>
        <v>0</v>
      </c>
      <c r="D56" s="75">
        <f>'3 - DDL'!E6+'3 - DDL'!F6</f>
        <v>0</v>
      </c>
      <c r="E56" s="75">
        <f>'4 - DDL'!E6+'4 - DDL'!F6</f>
        <v>0</v>
      </c>
    </row>
    <row r="57" spans="1:5" ht="15">
      <c r="A57" s="71" t="s">
        <v>91</v>
      </c>
      <c r="B57" s="72">
        <f>'draws &amp; deposits &amp; loans'!G6-'draws &amp; deposits &amp; loans'!H6</f>
        <v>0</v>
      </c>
      <c r="C57" s="72">
        <f>'2 - DDL'!G6-'2 - DDL'!H6</f>
        <v>0</v>
      </c>
      <c r="D57" s="72">
        <f>'3 - DDL'!G6-'3 - DDL'!H6</f>
        <v>0</v>
      </c>
      <c r="E57" s="72">
        <f>'4 - DDL'!G6-'4 - DDL'!H6</f>
        <v>0</v>
      </c>
    </row>
  </sheetData>
  <hyperlinks>
    <hyperlink ref="F14" r:id="rId1" display="mailto:taxes@asyork.net"/>
  </hyperlinks>
  <printOptions/>
  <pageMargins left="0.25" right="0.25" top="0.75" bottom="0.75" header="0.3" footer="0.3"/>
  <pageSetup horizontalDpi="600" verticalDpi="600" orientation="portrait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</sheetPr>
  <dimension ref="A1:J16"/>
  <sheetViews>
    <sheetView workbookViewId="0" topLeftCell="A1">
      <selection activeCell="B13" sqref="B13"/>
    </sheetView>
  </sheetViews>
  <sheetFormatPr defaultColWidth="9.140625" defaultRowHeight="15"/>
  <cols>
    <col min="1" max="1" width="7.140625" style="0" customWidth="1"/>
    <col min="2" max="2" width="34.28125" style="0" bestFit="1" customWidth="1"/>
    <col min="3" max="3" width="13.421875" style="55" bestFit="1" customWidth="1"/>
    <col min="4" max="4" width="15.421875" style="0" customWidth="1"/>
    <col min="5" max="5" width="15.421875" style="6" customWidth="1"/>
    <col min="6" max="8" width="15.421875" style="0" customWidth="1"/>
    <col min="9" max="9" width="6.57421875" style="0" customWidth="1"/>
    <col min="10" max="10" width="54.140625" style="0" customWidth="1"/>
  </cols>
  <sheetData>
    <row r="1" spans="1:8" ht="15">
      <c r="A1" s="78" t="s">
        <v>71</v>
      </c>
      <c r="B1" s="36"/>
      <c r="C1" s="79"/>
      <c r="D1" s="80"/>
      <c r="E1" s="81"/>
      <c r="F1" s="80"/>
      <c r="G1" s="80"/>
      <c r="H1" s="80"/>
    </row>
    <row r="2" spans="1:3" ht="15">
      <c r="A2" s="7"/>
      <c r="B2" s="7"/>
      <c r="C2" s="51"/>
    </row>
    <row r="3" spans="1:3" ht="15">
      <c r="A3" s="4"/>
      <c r="B3" s="7"/>
      <c r="C3" s="51"/>
    </row>
    <row r="4" spans="1:8" ht="26.6">
      <c r="A4" s="10"/>
      <c r="B4" s="11" t="s">
        <v>95</v>
      </c>
      <c r="C4" s="52"/>
      <c r="D4" s="68" t="s">
        <v>93</v>
      </c>
      <c r="E4" s="101" t="s">
        <v>77</v>
      </c>
      <c r="F4" s="101"/>
      <c r="G4" s="100" t="s">
        <v>78</v>
      </c>
      <c r="H4" s="100"/>
    </row>
    <row r="5" spans="1:10" s="63" customFormat="1" ht="26.6">
      <c r="A5" s="59" t="s">
        <v>0</v>
      </c>
      <c r="B5" s="60" t="s">
        <v>4</v>
      </c>
      <c r="C5" s="61" t="s">
        <v>67</v>
      </c>
      <c r="D5" s="64" t="s">
        <v>72</v>
      </c>
      <c r="E5" s="62" t="s">
        <v>73</v>
      </c>
      <c r="F5" s="62" t="s">
        <v>74</v>
      </c>
      <c r="G5" s="66" t="s">
        <v>79</v>
      </c>
      <c r="H5" s="66" t="s">
        <v>80</v>
      </c>
      <c r="J5" s="69" t="s">
        <v>81</v>
      </c>
    </row>
    <row r="6" spans="1:10" ht="15">
      <c r="A6" s="19"/>
      <c r="B6" s="20" t="s">
        <v>1</v>
      </c>
      <c r="C6" s="54"/>
      <c r="D6" s="65">
        <f aca="true" t="shared" si="0" ref="D6">SUM(D8:D1000)</f>
        <v>0</v>
      </c>
      <c r="E6" s="23">
        <f>SUM(E8:E1000)</f>
        <v>0</v>
      </c>
      <c r="F6" s="23">
        <f>SUM(F8:F1000)</f>
        <v>0</v>
      </c>
      <c r="G6" s="67">
        <f aca="true" t="shared" si="1" ref="G6:H6">SUM(G8:G1000)</f>
        <v>0</v>
      </c>
      <c r="H6" s="67">
        <f t="shared" si="1"/>
        <v>0</v>
      </c>
      <c r="J6" s="70" t="s">
        <v>82</v>
      </c>
    </row>
    <row r="7" spans="1:5" ht="15">
      <c r="A7" s="24">
        <v>41275</v>
      </c>
      <c r="B7" s="25" t="s">
        <v>66</v>
      </c>
      <c r="C7" s="50">
        <v>1006</v>
      </c>
      <c r="E7" s="28"/>
    </row>
    <row r="8" ht="15">
      <c r="J8" t="s">
        <v>87</v>
      </c>
    </row>
    <row r="9" ht="15">
      <c r="J9" t="s">
        <v>83</v>
      </c>
    </row>
    <row r="11" ht="15">
      <c r="J11" t="s">
        <v>88</v>
      </c>
    </row>
    <row r="12" ht="15">
      <c r="J12" t="s">
        <v>84</v>
      </c>
    </row>
    <row r="13" ht="15">
      <c r="J13" t="s">
        <v>85</v>
      </c>
    </row>
    <row r="15" ht="15">
      <c r="J15" t="s">
        <v>89</v>
      </c>
    </row>
    <row r="16" ht="15">
      <c r="J16" t="s">
        <v>86</v>
      </c>
    </row>
  </sheetData>
  <mergeCells count="2">
    <mergeCell ref="E4:F4"/>
    <mergeCell ref="G4:H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</sheetPr>
  <dimension ref="A1:J16"/>
  <sheetViews>
    <sheetView workbookViewId="0" topLeftCell="A1">
      <selection activeCell="B13" sqref="B13"/>
    </sheetView>
  </sheetViews>
  <sheetFormatPr defaultColWidth="9.140625" defaultRowHeight="15"/>
  <cols>
    <col min="1" max="1" width="7.140625" style="0" customWidth="1"/>
    <col min="2" max="2" width="34.28125" style="0" bestFit="1" customWidth="1"/>
    <col min="3" max="3" width="13.421875" style="55" bestFit="1" customWidth="1"/>
    <col min="4" max="4" width="15.421875" style="0" customWidth="1"/>
    <col min="5" max="5" width="15.421875" style="6" customWidth="1"/>
    <col min="6" max="8" width="15.421875" style="0" customWidth="1"/>
    <col min="9" max="9" width="6.57421875" style="0" customWidth="1"/>
    <col min="10" max="10" width="54.140625" style="0" customWidth="1"/>
  </cols>
  <sheetData>
    <row r="1" spans="1:8" ht="15">
      <c r="A1" s="78" t="s">
        <v>71</v>
      </c>
      <c r="B1" s="36"/>
      <c r="C1" s="79"/>
      <c r="D1" s="80"/>
      <c r="E1" s="81"/>
      <c r="F1" s="80"/>
      <c r="G1" s="80"/>
      <c r="H1" s="80"/>
    </row>
    <row r="2" spans="1:3" ht="15">
      <c r="A2" s="7"/>
      <c r="B2" s="7"/>
      <c r="C2" s="51"/>
    </row>
    <row r="3" spans="1:3" ht="15">
      <c r="A3" s="4"/>
      <c r="B3" s="7"/>
      <c r="C3" s="51"/>
    </row>
    <row r="4" spans="1:8" ht="26.6">
      <c r="A4" s="10"/>
      <c r="B4" s="11" t="s">
        <v>94</v>
      </c>
      <c r="C4" s="52"/>
      <c r="D4" s="68" t="s">
        <v>93</v>
      </c>
      <c r="E4" s="101" t="s">
        <v>77</v>
      </c>
      <c r="F4" s="101"/>
      <c r="G4" s="100" t="s">
        <v>78</v>
      </c>
      <c r="H4" s="100"/>
    </row>
    <row r="5" spans="1:10" s="63" customFormat="1" ht="26.6">
      <c r="A5" s="59" t="s">
        <v>0</v>
      </c>
      <c r="B5" s="60" t="s">
        <v>4</v>
      </c>
      <c r="C5" s="61" t="s">
        <v>67</v>
      </c>
      <c r="D5" s="64" t="s">
        <v>72</v>
      </c>
      <c r="E5" s="62" t="s">
        <v>73</v>
      </c>
      <c r="F5" s="62" t="s">
        <v>74</v>
      </c>
      <c r="G5" s="66" t="s">
        <v>79</v>
      </c>
      <c r="H5" s="66" t="s">
        <v>80</v>
      </c>
      <c r="J5" s="69" t="s">
        <v>81</v>
      </c>
    </row>
    <row r="6" spans="1:10" ht="15">
      <c r="A6" s="19"/>
      <c r="B6" s="20" t="s">
        <v>1</v>
      </c>
      <c r="C6" s="54"/>
      <c r="D6" s="65">
        <f aca="true" t="shared" si="0" ref="D6">SUM(D8:D1000)</f>
        <v>0</v>
      </c>
      <c r="E6" s="23">
        <f>SUM(E8:E1000)</f>
        <v>0</v>
      </c>
      <c r="F6" s="23">
        <f>SUM(F8:F1000)</f>
        <v>0</v>
      </c>
      <c r="G6" s="67">
        <f aca="true" t="shared" si="1" ref="G6:H6">SUM(G8:G1000)</f>
        <v>0</v>
      </c>
      <c r="H6" s="67">
        <f t="shared" si="1"/>
        <v>0</v>
      </c>
      <c r="J6" s="70" t="s">
        <v>82</v>
      </c>
    </row>
    <row r="7" spans="1:5" ht="15">
      <c r="A7" s="24">
        <v>41275</v>
      </c>
      <c r="B7" s="25" t="s">
        <v>66</v>
      </c>
      <c r="C7" s="50">
        <v>1006</v>
      </c>
      <c r="E7" s="28"/>
    </row>
    <row r="8" ht="15">
      <c r="J8" t="s">
        <v>87</v>
      </c>
    </row>
    <row r="9" ht="15">
      <c r="J9" t="s">
        <v>83</v>
      </c>
    </row>
    <row r="11" ht="15">
      <c r="J11" t="s">
        <v>88</v>
      </c>
    </row>
    <row r="12" ht="15">
      <c r="J12" t="s">
        <v>84</v>
      </c>
    </row>
    <row r="13" ht="15">
      <c r="J13" t="s">
        <v>85</v>
      </c>
    </row>
    <row r="15" ht="15">
      <c r="J15" t="s">
        <v>89</v>
      </c>
    </row>
    <row r="16" ht="15">
      <c r="J16" t="s">
        <v>86</v>
      </c>
    </row>
  </sheetData>
  <mergeCells count="2">
    <mergeCell ref="E4:F4"/>
    <mergeCell ref="G4:H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000"/>
  </sheetPr>
  <dimension ref="A1:J16"/>
  <sheetViews>
    <sheetView workbookViewId="0" topLeftCell="A1">
      <selection activeCell="B13" sqref="B13"/>
    </sheetView>
  </sheetViews>
  <sheetFormatPr defaultColWidth="9.140625" defaultRowHeight="15"/>
  <cols>
    <col min="1" max="1" width="7.140625" style="0" customWidth="1"/>
    <col min="2" max="2" width="34.28125" style="0" bestFit="1" customWidth="1"/>
    <col min="3" max="3" width="13.421875" style="55" bestFit="1" customWidth="1"/>
    <col min="4" max="4" width="15.421875" style="0" customWidth="1"/>
    <col min="5" max="5" width="15.421875" style="6" customWidth="1"/>
    <col min="6" max="8" width="15.421875" style="0" customWidth="1"/>
    <col min="9" max="9" width="6.57421875" style="0" customWidth="1"/>
    <col min="10" max="10" width="54.140625" style="0" customWidth="1"/>
  </cols>
  <sheetData>
    <row r="1" spans="1:8" ht="15">
      <c r="A1" s="78" t="s">
        <v>71</v>
      </c>
      <c r="B1" s="36"/>
      <c r="C1" s="79"/>
      <c r="D1" s="80"/>
      <c r="E1" s="81"/>
      <c r="F1" s="80"/>
      <c r="G1" s="80"/>
      <c r="H1" s="80"/>
    </row>
    <row r="2" spans="1:3" ht="15">
      <c r="A2" s="7"/>
      <c r="B2" s="7"/>
      <c r="C2" s="51"/>
    </row>
    <row r="3" spans="1:3" ht="15">
      <c r="A3" s="4"/>
      <c r="B3" s="7"/>
      <c r="C3" s="51"/>
    </row>
    <row r="4" spans="1:8" ht="26.6">
      <c r="A4" s="10"/>
      <c r="B4" s="11" t="s">
        <v>94</v>
      </c>
      <c r="C4" s="52"/>
      <c r="D4" s="68" t="s">
        <v>93</v>
      </c>
      <c r="E4" s="101" t="s">
        <v>77</v>
      </c>
      <c r="F4" s="101"/>
      <c r="G4" s="100" t="s">
        <v>78</v>
      </c>
      <c r="H4" s="100"/>
    </row>
    <row r="5" spans="1:10" s="63" customFormat="1" ht="26.6">
      <c r="A5" s="59" t="s">
        <v>0</v>
      </c>
      <c r="B5" s="60" t="s">
        <v>4</v>
      </c>
      <c r="C5" s="61" t="s">
        <v>67</v>
      </c>
      <c r="D5" s="64" t="s">
        <v>72</v>
      </c>
      <c r="E5" s="62" t="s">
        <v>73</v>
      </c>
      <c r="F5" s="62" t="s">
        <v>74</v>
      </c>
      <c r="G5" s="66" t="s">
        <v>79</v>
      </c>
      <c r="H5" s="66" t="s">
        <v>80</v>
      </c>
      <c r="J5" s="69" t="s">
        <v>81</v>
      </c>
    </row>
    <row r="6" spans="1:10" ht="15">
      <c r="A6" s="19"/>
      <c r="B6" s="20" t="s">
        <v>1</v>
      </c>
      <c r="C6" s="54"/>
      <c r="D6" s="65">
        <f aca="true" t="shared" si="0" ref="D6">SUM(D8:D1000)</f>
        <v>0</v>
      </c>
      <c r="E6" s="23">
        <f>SUM(E8:E1000)</f>
        <v>0</v>
      </c>
      <c r="F6" s="23">
        <f>SUM(F8:F1000)</f>
        <v>0</v>
      </c>
      <c r="G6" s="67">
        <f aca="true" t="shared" si="1" ref="G6:H6">SUM(G8:G1000)</f>
        <v>0</v>
      </c>
      <c r="H6" s="67">
        <f t="shared" si="1"/>
        <v>0</v>
      </c>
      <c r="J6" s="70" t="s">
        <v>82</v>
      </c>
    </row>
    <row r="7" spans="1:5" ht="15">
      <c r="A7" s="24">
        <v>41275</v>
      </c>
      <c r="B7" s="25" t="s">
        <v>66</v>
      </c>
      <c r="C7" s="50">
        <v>1006</v>
      </c>
      <c r="E7" s="28"/>
    </row>
    <row r="8" ht="15">
      <c r="J8" t="s">
        <v>87</v>
      </c>
    </row>
    <row r="9" ht="15">
      <c r="J9" t="s">
        <v>83</v>
      </c>
    </row>
    <row r="11" ht="15">
      <c r="J11" t="s">
        <v>88</v>
      </c>
    </row>
    <row r="12" ht="15">
      <c r="J12" t="s">
        <v>84</v>
      </c>
    </row>
    <row r="13" ht="15">
      <c r="J13" t="s">
        <v>85</v>
      </c>
    </row>
    <row r="15" ht="15">
      <c r="J15" t="s">
        <v>89</v>
      </c>
    </row>
    <row r="16" ht="15">
      <c r="J16" t="s">
        <v>86</v>
      </c>
    </row>
  </sheetData>
  <mergeCells count="2">
    <mergeCell ref="E4:F4"/>
    <mergeCell ref="G4:H4"/>
  </mergeCells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7DDD9E404C35042B21DA284A9D6EDCD" ma:contentTypeVersion="4" ma:contentTypeDescription="Create a new document." ma:contentTypeScope="" ma:versionID="79edc48635332450422026b534bbc08e">
  <xsd:schema xmlns:xsd="http://www.w3.org/2001/XMLSchema" xmlns:xs="http://www.w3.org/2001/XMLSchema" xmlns:p="http://schemas.microsoft.com/office/2006/metadata/properties" xmlns:ns2="e7261691-ebe3-4e98-9b68-329a550e3c5e" xmlns:ns3="2e326373-c4c1-4920-baac-339c4ca8d569" targetNamespace="http://schemas.microsoft.com/office/2006/metadata/properties" ma:root="true" ma:fieldsID="9e1a753bd5eb3faf9fe66cc5337172d2" ns2:_="" ns3:_="">
    <xsd:import namespace="e7261691-ebe3-4e98-9b68-329a550e3c5e"/>
    <xsd:import namespace="2e326373-c4c1-4920-baac-339c4ca8d5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261691-ebe3-4e98-9b68-329a550e3c5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326373-c4c1-4920-baac-339c4ca8d5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F26B75C-6F16-4765-A5E9-A8470BF3E5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261691-ebe3-4e98-9b68-329a550e3c5e"/>
    <ds:schemaRef ds:uri="2e326373-c4c1-4920-baac-339c4ca8d5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D7C5C27-4101-4422-91C9-C5E71EF332D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52AD419-DDDB-407C-A295-A74912BA9AF0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Accounting Services of York,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Kelli</dc:creator>
  <cp:keywords/>
  <dc:description/>
  <cp:lastModifiedBy>DAVID L RIGGS</cp:lastModifiedBy>
  <cp:lastPrinted>2019-11-14T20:13:59Z</cp:lastPrinted>
  <dcterms:created xsi:type="dcterms:W3CDTF">2011-10-25T17:39:34Z</dcterms:created>
  <dcterms:modified xsi:type="dcterms:W3CDTF">2020-04-17T17:15:19Z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0x01010067DDD9E404C35042B21DA284A9D6EDCD</vt:lpwstr>
  </property>
</Properties>
</file>